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<sst xmlns="http://schemas.openxmlformats.org/spreadsheetml/2006/main" count="33" uniqueCount="28">
  <si>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</t>
  </si>
  <si>
    <t>2019-2022年政府购买社区居家基本养老服务资金结算表</t>
  </si>
  <si>
    <t>单位：万元</t>
  </si>
  <si>
    <t>单位</t>
  </si>
  <si>
    <t>2019-2022年政府购买居家养老服务实际产生的费用</t>
  </si>
  <si>
    <t>市财政应补助</t>
  </si>
  <si>
    <t>市财政已下达数</t>
  </si>
  <si>
    <t>结算金额</t>
  </si>
  <si>
    <t>小计</t>
  </si>
  <si>
    <t>2019年度</t>
  </si>
  <si>
    <t>2020年度</t>
  </si>
  <si>
    <t>2021年度</t>
  </si>
  <si>
    <t>2022年度</t>
  </si>
  <si>
    <t>莆财预〔2018〕165号</t>
  </si>
  <si>
    <t>莆财预〔2019〕130号</t>
  </si>
  <si>
    <t>莆财预〔2020〕124号</t>
  </si>
  <si>
    <t>莆财社〔2021〕179号</t>
  </si>
  <si>
    <t>莆财预〔2021〕96号</t>
  </si>
  <si>
    <t>莆财社〔2022〕166号</t>
  </si>
  <si>
    <t>仙游县</t>
  </si>
  <si>
    <t>荔城区</t>
  </si>
  <si>
    <t>城厢区</t>
  </si>
  <si>
    <t>涵江区</t>
  </si>
  <si>
    <t>秀屿区</t>
  </si>
  <si>
    <t>北岸</t>
  </si>
  <si>
    <t>湄洲岛</t>
  </si>
  <si>
    <t>合计</t>
  </si>
  <si>
    <t>备注：政府购买居家养老服务实际产生的费用，由市财政与各县（区）政府（管委会）按1:1比例分担（市级补助不高于每人每月15元的标准配套）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</si>
</sst>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sz val="14"/>
      <name val="CESI黑体-GB2312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J24" sqref="J24"/>
    </sheetView>
  </sheetViews>
  <sheetFormatPr defaultColWidth="9" defaultRowHeight="14.25"/>
  <cols>
    <col min="1" max="1" width="9" style="1"/>
    <col min="2" max="6" width="8.44166666666667" style="1" customWidth="1"/>
    <col min="7" max="7" width="8.18333333333333" style="1" customWidth="1"/>
    <col min="8" max="8" width="9" style="1"/>
    <col min="9" max="10" width="8.44166666666667" style="1" customWidth="1"/>
    <col min="11" max="14" width="10.1666666666667" style="1" customWidth="1"/>
    <col min="15" max="16384" width="9" style="1"/>
  </cols>
  <sheetData>
    <row r="1" s="1" customFormat="1" ht="18" customHeight="1" spans="1:1">
      <c r="A1" s="2" t="s">
        <v>0</v>
      </c>
    </row>
    <row r="2" s="1" customFormat="1" ht="29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2" customHeight="1" spans="1:15">
      <c r="A3" s="5"/>
      <c r="B3" s="5"/>
      <c r="C3" s="5"/>
      <c r="D3" s="5"/>
      <c r="E3" s="6"/>
      <c r="F3" s="6"/>
      <c r="G3" s="6"/>
      <c r="H3" s="7"/>
      <c r="I3" s="7"/>
      <c r="J3" s="7"/>
      <c r="K3" s="7"/>
      <c r="L3" s="7"/>
      <c r="M3" s="7"/>
      <c r="N3" s="33" t="s">
        <v>2</v>
      </c>
      <c r="O3" s="33"/>
    </row>
    <row r="4" s="1" customFormat="1" ht="21" customHeight="1" spans="1:15">
      <c r="A4" s="8" t="s">
        <v>3</v>
      </c>
      <c r="B4" s="9" t="s">
        <v>4</v>
      </c>
      <c r="C4" s="10"/>
      <c r="D4" s="10"/>
      <c r="E4" s="10"/>
      <c r="F4" s="10"/>
      <c r="G4" s="11" t="s">
        <v>5</v>
      </c>
      <c r="H4" s="12" t="s">
        <v>6</v>
      </c>
      <c r="I4" s="34"/>
      <c r="J4" s="34"/>
      <c r="K4" s="34"/>
      <c r="L4" s="34"/>
      <c r="M4" s="34"/>
      <c r="N4" s="34"/>
      <c r="O4" s="35" t="s">
        <v>7</v>
      </c>
    </row>
    <row r="5" s="1" customFormat="1" ht="23" customHeight="1" spans="1:15">
      <c r="A5" s="13"/>
      <c r="B5" s="14" t="s">
        <v>8</v>
      </c>
      <c r="C5" s="15" t="s">
        <v>9</v>
      </c>
      <c r="D5" s="15" t="s">
        <v>10</v>
      </c>
      <c r="E5" s="15" t="s">
        <v>11</v>
      </c>
      <c r="F5" s="15" t="s">
        <v>12</v>
      </c>
      <c r="G5" s="16"/>
      <c r="H5" s="14" t="s">
        <v>8</v>
      </c>
      <c r="I5" s="36" t="s">
        <v>9</v>
      </c>
      <c r="J5" s="37" t="s">
        <v>10</v>
      </c>
      <c r="K5" s="38" t="s">
        <v>11</v>
      </c>
      <c r="L5" s="39"/>
      <c r="M5" s="38" t="s">
        <v>12</v>
      </c>
      <c r="N5" s="39"/>
      <c r="O5" s="40"/>
    </row>
    <row r="6" s="1" customFormat="1" ht="33.75" spans="1:15">
      <c r="A6" s="13"/>
      <c r="B6" s="17"/>
      <c r="C6" s="18"/>
      <c r="D6" s="18"/>
      <c r="E6" s="18"/>
      <c r="F6" s="18"/>
      <c r="G6" s="19"/>
      <c r="H6" s="20"/>
      <c r="I6" s="41" t="s">
        <v>13</v>
      </c>
      <c r="J6" s="41" t="s">
        <v>14</v>
      </c>
      <c r="K6" s="41" t="s">
        <v>15</v>
      </c>
      <c r="L6" s="42" t="s">
        <v>16</v>
      </c>
      <c r="M6" s="42" t="s">
        <v>17</v>
      </c>
      <c r="N6" s="42" t="s">
        <v>18</v>
      </c>
      <c r="O6" s="43"/>
    </row>
    <row r="7" s="1" customFormat="1" spans="1:15">
      <c r="A7" s="21" t="s">
        <v>19</v>
      </c>
      <c r="B7" s="22">
        <f t="shared" ref="B7:B11" si="0">SUM(C7:F8)</f>
        <v>2273.151</v>
      </c>
      <c r="C7" s="22">
        <v>435.27</v>
      </c>
      <c r="D7" s="22">
        <v>518.552</v>
      </c>
      <c r="E7" s="22">
        <v>594.25</v>
      </c>
      <c r="F7" s="22">
        <v>725.079</v>
      </c>
      <c r="G7" s="22">
        <f t="shared" ref="G7:G11" si="1">B7/2</f>
        <v>1136.5755</v>
      </c>
      <c r="H7" s="23">
        <f t="shared" ref="H7:H11" si="2">SUM(I7:N8)</f>
        <v>1522</v>
      </c>
      <c r="I7" s="44">
        <v>315</v>
      </c>
      <c r="J7" s="44">
        <v>343</v>
      </c>
      <c r="K7" s="44">
        <v>389</v>
      </c>
      <c r="L7" s="44">
        <v>20</v>
      </c>
      <c r="M7" s="44">
        <v>312</v>
      </c>
      <c r="N7" s="44">
        <v>143</v>
      </c>
      <c r="O7" s="45">
        <f t="shared" ref="O7:O11" si="3">G7-H7</f>
        <v>-385.4245</v>
      </c>
    </row>
    <row r="8" s="1" customFormat="1" spans="1:15">
      <c r="A8" s="24"/>
      <c r="B8" s="25"/>
      <c r="C8" s="25"/>
      <c r="D8" s="25"/>
      <c r="E8" s="25"/>
      <c r="F8" s="25"/>
      <c r="G8" s="25"/>
      <c r="H8" s="26"/>
      <c r="I8" s="46"/>
      <c r="J8" s="46"/>
      <c r="K8" s="46"/>
      <c r="L8" s="46"/>
      <c r="M8" s="46"/>
      <c r="N8" s="46"/>
      <c r="O8" s="47"/>
    </row>
    <row r="9" s="1" customFormat="1" spans="1:15">
      <c r="A9" s="21" t="s">
        <v>20</v>
      </c>
      <c r="B9" s="22">
        <f t="shared" si="0"/>
        <v>695.5327</v>
      </c>
      <c r="C9" s="22">
        <v>105.0888</v>
      </c>
      <c r="D9" s="22">
        <v>245.44955</v>
      </c>
      <c r="E9" s="22">
        <v>173.06655</v>
      </c>
      <c r="F9" s="22">
        <v>171.9278</v>
      </c>
      <c r="G9" s="22">
        <f t="shared" si="1"/>
        <v>347.76635</v>
      </c>
      <c r="H9" s="23">
        <f t="shared" si="2"/>
        <v>613</v>
      </c>
      <c r="I9" s="44">
        <v>105</v>
      </c>
      <c r="J9" s="44">
        <v>151</v>
      </c>
      <c r="K9" s="44">
        <v>165</v>
      </c>
      <c r="L9" s="44">
        <v>20</v>
      </c>
      <c r="M9" s="44">
        <v>146</v>
      </c>
      <c r="N9" s="44">
        <v>26</v>
      </c>
      <c r="O9" s="45">
        <f t="shared" si="3"/>
        <v>-265.23365</v>
      </c>
    </row>
    <row r="10" s="1" customFormat="1" spans="1:15">
      <c r="A10" s="24"/>
      <c r="B10" s="25"/>
      <c r="C10" s="25"/>
      <c r="D10" s="25"/>
      <c r="E10" s="25"/>
      <c r="F10" s="25"/>
      <c r="G10" s="25"/>
      <c r="H10" s="26"/>
      <c r="I10" s="46"/>
      <c r="J10" s="46"/>
      <c r="K10" s="46"/>
      <c r="L10" s="46"/>
      <c r="M10" s="46"/>
      <c r="N10" s="46"/>
      <c r="O10" s="47"/>
    </row>
    <row r="11" s="1" customFormat="1" spans="1:15">
      <c r="A11" s="21" t="s">
        <v>21</v>
      </c>
      <c r="B11" s="22">
        <f t="shared" si="0"/>
        <v>487.507</v>
      </c>
      <c r="C11" s="22">
        <v>8.384</v>
      </c>
      <c r="D11" s="22">
        <v>188.967</v>
      </c>
      <c r="E11" s="22">
        <v>111.327</v>
      </c>
      <c r="F11" s="22">
        <v>178.829</v>
      </c>
      <c r="G11" s="22">
        <f t="shared" si="1"/>
        <v>243.7535</v>
      </c>
      <c r="H11" s="23">
        <f t="shared" si="2"/>
        <v>696</v>
      </c>
      <c r="I11" s="44">
        <v>90</v>
      </c>
      <c r="J11" s="44">
        <v>140</v>
      </c>
      <c r="K11" s="44">
        <v>348</v>
      </c>
      <c r="L11" s="44">
        <v>20</v>
      </c>
      <c r="M11" s="44">
        <v>54</v>
      </c>
      <c r="N11" s="44">
        <v>44</v>
      </c>
      <c r="O11" s="45">
        <f t="shared" si="3"/>
        <v>-452.2465</v>
      </c>
    </row>
    <row r="12" s="1" customFormat="1" spans="1:15">
      <c r="A12" s="24"/>
      <c r="B12" s="25"/>
      <c r="C12" s="25"/>
      <c r="D12" s="25"/>
      <c r="E12" s="25"/>
      <c r="F12" s="25"/>
      <c r="G12" s="25"/>
      <c r="H12" s="26"/>
      <c r="I12" s="46"/>
      <c r="J12" s="46"/>
      <c r="K12" s="46"/>
      <c r="L12" s="46"/>
      <c r="M12" s="46"/>
      <c r="N12" s="46"/>
      <c r="O12" s="47"/>
    </row>
    <row r="13" s="1" customFormat="1" spans="1:15">
      <c r="A13" s="21" t="s">
        <v>22</v>
      </c>
      <c r="B13" s="22">
        <f t="shared" ref="B13:B17" si="4">SUM(C13:F14)</f>
        <v>751.23015</v>
      </c>
      <c r="C13" s="22">
        <v>173.912</v>
      </c>
      <c r="D13" s="22">
        <v>171.313</v>
      </c>
      <c r="E13" s="22">
        <v>156.9574</v>
      </c>
      <c r="F13" s="22">
        <v>249.04775</v>
      </c>
      <c r="G13" s="22">
        <f t="shared" ref="G13:G17" si="5">B13/2</f>
        <v>375.615075</v>
      </c>
      <c r="H13" s="23">
        <f t="shared" ref="H13:H17" si="6">SUM(I13:N14)</f>
        <v>664.5</v>
      </c>
      <c r="I13" s="44">
        <v>100</v>
      </c>
      <c r="J13" s="44">
        <v>182</v>
      </c>
      <c r="K13" s="44">
        <v>227.5</v>
      </c>
      <c r="L13" s="44">
        <v>20</v>
      </c>
      <c r="M13" s="44">
        <v>100</v>
      </c>
      <c r="N13" s="44">
        <v>35</v>
      </c>
      <c r="O13" s="45">
        <f t="shared" ref="O13:O17" si="7">G13-H13</f>
        <v>-288.884925</v>
      </c>
    </row>
    <row r="14" s="1" customFormat="1" spans="1:15">
      <c r="A14" s="24"/>
      <c r="B14" s="25"/>
      <c r="C14" s="25"/>
      <c r="D14" s="25"/>
      <c r="E14" s="25"/>
      <c r="F14" s="25"/>
      <c r="G14" s="25"/>
      <c r="H14" s="26"/>
      <c r="I14" s="46"/>
      <c r="J14" s="46"/>
      <c r="K14" s="46"/>
      <c r="L14" s="46"/>
      <c r="M14" s="46"/>
      <c r="N14" s="46"/>
      <c r="O14" s="47"/>
    </row>
    <row r="15" s="1" customFormat="1" spans="1:15">
      <c r="A15" s="21" t="s">
        <v>23</v>
      </c>
      <c r="B15" s="22">
        <f t="shared" si="4"/>
        <v>1945.06</v>
      </c>
      <c r="C15" s="22">
        <v>349.82</v>
      </c>
      <c r="D15" s="22">
        <v>505.35</v>
      </c>
      <c r="E15" s="22">
        <v>582.28</v>
      </c>
      <c r="F15" s="22">
        <v>507.61</v>
      </c>
      <c r="G15" s="22">
        <f t="shared" si="5"/>
        <v>972.53</v>
      </c>
      <c r="H15" s="23">
        <f t="shared" si="6"/>
        <v>1092</v>
      </c>
      <c r="I15" s="44">
        <v>165</v>
      </c>
      <c r="J15" s="44">
        <v>225</v>
      </c>
      <c r="K15" s="44">
        <v>356</v>
      </c>
      <c r="L15" s="44">
        <v>20</v>
      </c>
      <c r="M15" s="44">
        <v>250</v>
      </c>
      <c r="N15" s="44">
        <v>76</v>
      </c>
      <c r="O15" s="45">
        <f t="shared" si="7"/>
        <v>-119.47</v>
      </c>
    </row>
    <row r="16" s="1" customFormat="1" spans="1:15">
      <c r="A16" s="24"/>
      <c r="B16" s="25"/>
      <c r="C16" s="25"/>
      <c r="D16" s="25"/>
      <c r="E16" s="25"/>
      <c r="F16" s="25"/>
      <c r="G16" s="25"/>
      <c r="H16" s="26"/>
      <c r="I16" s="46"/>
      <c r="J16" s="46"/>
      <c r="K16" s="46"/>
      <c r="L16" s="46"/>
      <c r="M16" s="46"/>
      <c r="N16" s="46"/>
      <c r="O16" s="47"/>
    </row>
    <row r="17" s="1" customFormat="1" spans="1:15">
      <c r="A17" s="21" t="s">
        <v>24</v>
      </c>
      <c r="B17" s="22">
        <f t="shared" si="4"/>
        <v>236.007</v>
      </c>
      <c r="C17" s="27">
        <v>43.792</v>
      </c>
      <c r="D17" s="27">
        <v>54.303</v>
      </c>
      <c r="E17" s="27">
        <v>64.839</v>
      </c>
      <c r="F17" s="27">
        <v>73.073</v>
      </c>
      <c r="G17" s="22">
        <f t="shared" si="5"/>
        <v>118.0035</v>
      </c>
      <c r="H17" s="23">
        <f t="shared" si="6"/>
        <v>270.5</v>
      </c>
      <c r="I17" s="44">
        <v>41</v>
      </c>
      <c r="J17" s="44">
        <v>99</v>
      </c>
      <c r="K17" s="44">
        <v>-7.5</v>
      </c>
      <c r="L17" s="44">
        <v>80</v>
      </c>
      <c r="M17" s="44">
        <v>45</v>
      </c>
      <c r="N17" s="44">
        <v>13</v>
      </c>
      <c r="O17" s="45">
        <f t="shared" si="7"/>
        <v>-152.4965</v>
      </c>
    </row>
    <row r="18" s="1" customFormat="1" spans="1:15">
      <c r="A18" s="24"/>
      <c r="B18" s="25"/>
      <c r="C18" s="27"/>
      <c r="D18" s="27"/>
      <c r="E18" s="27"/>
      <c r="F18" s="27"/>
      <c r="G18" s="25"/>
      <c r="H18" s="26"/>
      <c r="I18" s="46"/>
      <c r="J18" s="46"/>
      <c r="K18" s="46"/>
      <c r="L18" s="46"/>
      <c r="M18" s="46"/>
      <c r="N18" s="46"/>
      <c r="O18" s="47"/>
    </row>
    <row r="19" s="1" customFormat="1" spans="1:15">
      <c r="A19" s="21" t="s">
        <v>25</v>
      </c>
      <c r="B19" s="22">
        <f>SUM(C19:F20)</f>
        <v>287.95671</v>
      </c>
      <c r="C19" s="27">
        <v>29.71091</v>
      </c>
      <c r="D19" s="27">
        <v>52.097</v>
      </c>
      <c r="E19" s="27">
        <v>99.0216</v>
      </c>
      <c r="F19" s="27">
        <v>107.1272</v>
      </c>
      <c r="G19" s="27">
        <v>72.6259</v>
      </c>
      <c r="H19" s="23">
        <f>SUM(I19:N20)</f>
        <v>160.2</v>
      </c>
      <c r="I19" s="44">
        <v>9</v>
      </c>
      <c r="J19" s="44">
        <v>25</v>
      </c>
      <c r="K19" s="44">
        <v>54.2</v>
      </c>
      <c r="L19" s="44">
        <v>20</v>
      </c>
      <c r="M19" s="44">
        <v>51</v>
      </c>
      <c r="N19" s="44">
        <v>1</v>
      </c>
      <c r="O19" s="45">
        <f>G19-H19</f>
        <v>-87.5741</v>
      </c>
    </row>
    <row r="20" s="1" customFormat="1" spans="1:15">
      <c r="A20" s="28"/>
      <c r="B20" s="25"/>
      <c r="C20" s="27"/>
      <c r="D20" s="27"/>
      <c r="E20" s="27"/>
      <c r="F20" s="27"/>
      <c r="G20" s="27"/>
      <c r="H20" s="26"/>
      <c r="I20" s="48"/>
      <c r="J20" s="48"/>
      <c r="K20" s="48"/>
      <c r="L20" s="48"/>
      <c r="M20" s="48"/>
      <c r="N20" s="48"/>
      <c r="O20" s="47"/>
    </row>
    <row r="21" s="1" customFormat="1" ht="22" customHeight="1" spans="1:15">
      <c r="A21" s="29" t="s">
        <v>26</v>
      </c>
      <c r="B21" s="30">
        <f t="shared" ref="B21:F21" si="8">SUM(B7:B20)</f>
        <v>6676.44456</v>
      </c>
      <c r="C21" s="30">
        <f t="shared" si="8"/>
        <v>1145.97771</v>
      </c>
      <c r="D21" s="30">
        <f t="shared" si="8"/>
        <v>1736.03155</v>
      </c>
      <c r="E21" s="30">
        <f t="shared" si="8"/>
        <v>1781.74155</v>
      </c>
      <c r="F21" s="30">
        <f t="shared" si="8"/>
        <v>2012.69375</v>
      </c>
      <c r="G21" s="30">
        <v>3266.88</v>
      </c>
      <c r="H21" s="30">
        <f t="shared" ref="H21:N21" si="9">SUM(H7:H20)</f>
        <v>5018.2</v>
      </c>
      <c r="I21" s="49">
        <f t="shared" si="9"/>
        <v>825</v>
      </c>
      <c r="J21" s="49">
        <f t="shared" si="9"/>
        <v>1165</v>
      </c>
      <c r="K21" s="49">
        <f t="shared" si="9"/>
        <v>1532.2</v>
      </c>
      <c r="L21" s="49">
        <f t="shared" si="9"/>
        <v>200</v>
      </c>
      <c r="M21" s="49">
        <f t="shared" si="9"/>
        <v>958</v>
      </c>
      <c r="N21" s="49">
        <f t="shared" si="9"/>
        <v>338</v>
      </c>
      <c r="O21" s="50">
        <v>-1751.32</v>
      </c>
    </row>
    <row r="22" s="1" customFormat="1" spans="1:15">
      <c r="A22" s="31" t="s">
        <v>27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</sheetData>
  <mergeCells count="122">
    <mergeCell ref="A2:O2"/>
    <mergeCell ref="A3:D3"/>
    <mergeCell ref="N3:O3"/>
    <mergeCell ref="B4:F4"/>
    <mergeCell ref="H4:N4"/>
    <mergeCell ref="K5:L5"/>
    <mergeCell ref="M5:N5"/>
    <mergeCell ref="A22:O22"/>
    <mergeCell ref="A4:A6"/>
    <mergeCell ref="A7:A8"/>
    <mergeCell ref="A9:A10"/>
    <mergeCell ref="A11:A12"/>
    <mergeCell ref="A13:A14"/>
    <mergeCell ref="A15:A16"/>
    <mergeCell ref="A17:A18"/>
    <mergeCell ref="A19:A20"/>
    <mergeCell ref="B5:B6"/>
    <mergeCell ref="B7:B8"/>
    <mergeCell ref="B9:B10"/>
    <mergeCell ref="B11:B12"/>
    <mergeCell ref="B13:B14"/>
    <mergeCell ref="B15:B16"/>
    <mergeCell ref="B17:B18"/>
    <mergeCell ref="B19:B20"/>
    <mergeCell ref="C5:C6"/>
    <mergeCell ref="C7:C8"/>
    <mergeCell ref="C9:C10"/>
    <mergeCell ref="C11:C12"/>
    <mergeCell ref="C13:C14"/>
    <mergeCell ref="C15:C16"/>
    <mergeCell ref="C17:C18"/>
    <mergeCell ref="C19:C20"/>
    <mergeCell ref="D5:D6"/>
    <mergeCell ref="D7:D8"/>
    <mergeCell ref="D9:D10"/>
    <mergeCell ref="D11:D12"/>
    <mergeCell ref="D13:D14"/>
    <mergeCell ref="D15:D16"/>
    <mergeCell ref="D17:D18"/>
    <mergeCell ref="D19:D20"/>
    <mergeCell ref="E5:E6"/>
    <mergeCell ref="E7:E8"/>
    <mergeCell ref="E9:E10"/>
    <mergeCell ref="E11:E12"/>
    <mergeCell ref="E13:E14"/>
    <mergeCell ref="E15:E16"/>
    <mergeCell ref="E17:E18"/>
    <mergeCell ref="E19:E20"/>
    <mergeCell ref="F5:F6"/>
    <mergeCell ref="F7:F8"/>
    <mergeCell ref="F9:F10"/>
    <mergeCell ref="F11:F12"/>
    <mergeCell ref="F13:F14"/>
    <mergeCell ref="F15:F16"/>
    <mergeCell ref="F17:F18"/>
    <mergeCell ref="F19:F20"/>
    <mergeCell ref="G4:G6"/>
    <mergeCell ref="G7:G8"/>
    <mergeCell ref="G9:G10"/>
    <mergeCell ref="G11:G12"/>
    <mergeCell ref="G13:G14"/>
    <mergeCell ref="G15:G16"/>
    <mergeCell ref="G17:G18"/>
    <mergeCell ref="G19:G20"/>
    <mergeCell ref="H5:H6"/>
    <mergeCell ref="H7:H8"/>
    <mergeCell ref="H9:H10"/>
    <mergeCell ref="H11:H12"/>
    <mergeCell ref="H13:H14"/>
    <mergeCell ref="H15:H16"/>
    <mergeCell ref="H17:H18"/>
    <mergeCell ref="H19:H20"/>
    <mergeCell ref="I7:I8"/>
    <mergeCell ref="I9:I10"/>
    <mergeCell ref="I11:I12"/>
    <mergeCell ref="I13:I14"/>
    <mergeCell ref="I15:I16"/>
    <mergeCell ref="I17:I18"/>
    <mergeCell ref="I19:I20"/>
    <mergeCell ref="J7:J8"/>
    <mergeCell ref="J9:J10"/>
    <mergeCell ref="J11:J12"/>
    <mergeCell ref="J13:J14"/>
    <mergeCell ref="J15:J16"/>
    <mergeCell ref="J17:J18"/>
    <mergeCell ref="J19:J20"/>
    <mergeCell ref="K7:K8"/>
    <mergeCell ref="K9:K10"/>
    <mergeCell ref="K11:K12"/>
    <mergeCell ref="K13:K14"/>
    <mergeCell ref="K15:K16"/>
    <mergeCell ref="K17:K18"/>
    <mergeCell ref="K19:K20"/>
    <mergeCell ref="L7:L8"/>
    <mergeCell ref="L9:L10"/>
    <mergeCell ref="L11:L12"/>
    <mergeCell ref="L13:L14"/>
    <mergeCell ref="L15:L16"/>
    <mergeCell ref="L17:L18"/>
    <mergeCell ref="L19:L20"/>
    <mergeCell ref="M7:M8"/>
    <mergeCell ref="M9:M10"/>
    <mergeCell ref="M11:M12"/>
    <mergeCell ref="M13:M14"/>
    <mergeCell ref="M15:M16"/>
    <mergeCell ref="M17:M18"/>
    <mergeCell ref="M19:M20"/>
    <mergeCell ref="N7:N8"/>
    <mergeCell ref="N9:N10"/>
    <mergeCell ref="N11:N12"/>
    <mergeCell ref="N13:N14"/>
    <mergeCell ref="N15:N16"/>
    <mergeCell ref="N17:N18"/>
    <mergeCell ref="N19:N20"/>
    <mergeCell ref="O4:O6"/>
    <mergeCell ref="O7:O8"/>
    <mergeCell ref="O9:O10"/>
    <mergeCell ref="O11:O12"/>
    <mergeCell ref="O13:O14"/>
    <mergeCell ref="O15:O16"/>
    <mergeCell ref="O17:O18"/>
    <mergeCell ref="O19:O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天宇</cp:lastModifiedBy>
  <dcterms:created xsi:type="dcterms:W3CDTF">2023-05-12T11:15:00Z</dcterms:created>
  <dcterms:modified xsi:type="dcterms:W3CDTF">2024-12-27T08:43:52Z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8950B179F8D241FD911D1447E5B778D5_12</vt:lpwstr>
  </property>
</Properties>
</file>